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Magan\Tura\BTHE\"/>
    </mc:Choice>
  </mc:AlternateContent>
  <xr:revisionPtr revIDLastSave="0" documentId="13_ncr:1_{8E717588-7FDB-4C69-A1C1-7B75231F6C56}" xr6:coauthVersionLast="44" xr6:coauthVersionMax="44" xr10:uidLastSave="{00000000-0000-0000-0000-000000000000}"/>
  <bookViews>
    <workbookView xWindow="-120" yWindow="-120" windowWidth="20730" windowHeight="11160" xr2:uid="{D19B5F18-BCF5-4CA9-99C5-DCFDD1FB66E1}"/>
  </bookViews>
  <sheets>
    <sheet name="DelNyugatBorzs_OszlTerv2020" sheetId="2" r:id="rId1"/>
    <sheet name="Sheet3" sheetId="3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3" i="2" l="1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" i="2"/>
</calcChain>
</file>

<file path=xl/sharedStrings.xml><?xml version="1.0" encoding="utf-8"?>
<sst xmlns="http://schemas.openxmlformats.org/spreadsheetml/2006/main" count="244" uniqueCount="160">
  <si>
    <t>KICSI</t>
  </si>
  <si>
    <t>IGEN</t>
  </si>
  <si>
    <t>NEM</t>
  </si>
  <si>
    <t>NINCSDEJOLENNE</t>
  </si>
  <si>
    <t>KÖZEPES</t>
  </si>
  <si>
    <t>NemOK</t>
  </si>
  <si>
    <t>NemTeljesenOK</t>
  </si>
  <si>
    <t>MAGAS</t>
  </si>
  <si>
    <t>Diós-kút</t>
  </si>
  <si>
    <t>47.92501700</t>
  </si>
  <si>
    <t>18.87928300</t>
  </si>
  <si>
    <t>IE_NAGYMAROS</t>
  </si>
  <si>
    <t>Dobozi orom - Remete barlang elág. (S+/Kbarlang)</t>
  </si>
  <si>
    <t>47.77539100</t>
  </si>
  <si>
    <t>18.91946400</t>
  </si>
  <si>
    <t>Gerendás-büfé</t>
  </si>
  <si>
    <t>47.82172000</t>
  </si>
  <si>
    <t>18.98583600</t>
  </si>
  <si>
    <t>BTHE-32</t>
  </si>
  <si>
    <t>Gubacsi-hálás, feljárat (parkoló)</t>
  </si>
  <si>
    <t>47.81285300</t>
  </si>
  <si>
    <t>18.95483600</t>
  </si>
  <si>
    <t>BTHE-35</t>
  </si>
  <si>
    <t>Hosszú-völgyi/Kereszt-völgyi patak elág (S/S3K+)</t>
  </si>
  <si>
    <t>47.92650100</t>
  </si>
  <si>
    <t>18.84795800</t>
  </si>
  <si>
    <t>Kismaros vmh.</t>
  </si>
  <si>
    <t>47.82696500</t>
  </si>
  <si>
    <t>19.01341700</t>
  </si>
  <si>
    <t>Lacus_0923 Excel szerint volt oszlop, 114m Kismaros vmh. felirattal. Már nincs (2020).</t>
  </si>
  <si>
    <t>Kopasz-hegy nyerge</t>
  </si>
  <si>
    <t>47.88241000</t>
  </si>
  <si>
    <t>18.88277100</t>
  </si>
  <si>
    <t>Koppány-nyereg</t>
  </si>
  <si>
    <t>47.90237600</t>
  </si>
  <si>
    <t>18.84399100</t>
  </si>
  <si>
    <t>BTHE-13</t>
  </si>
  <si>
    <t>Kövesmező</t>
  </si>
  <si>
    <t>47.79812600</t>
  </si>
  <si>
    <t>18.94353800</t>
  </si>
  <si>
    <t>47.88557000</t>
  </si>
  <si>
    <t>Letkés (központ)</t>
  </si>
  <si>
    <t>18.77640000</t>
  </si>
  <si>
    <t>BTHE-41</t>
  </si>
  <si>
    <t>Letkés, Liliom puszta-major</t>
  </si>
  <si>
    <t>47.87314100</t>
  </si>
  <si>
    <t>18.78638100</t>
  </si>
  <si>
    <t>Márianosztra aut. Ford.</t>
  </si>
  <si>
    <t>47.86475000</t>
  </si>
  <si>
    <t>18.87054000</t>
  </si>
  <si>
    <t>Márianosztra vá.</t>
  </si>
  <si>
    <t>47.86616600</t>
  </si>
  <si>
    <t>18.86580000</t>
  </si>
  <si>
    <t>Márianosztra vá. Elág.</t>
  </si>
  <si>
    <t>47.86633300</t>
  </si>
  <si>
    <t>18.86608200</t>
  </si>
  <si>
    <t>Nagy Magfa (K+/Ko)</t>
  </si>
  <si>
    <t>47.85851600</t>
  </si>
  <si>
    <t>18.83793800</t>
  </si>
  <si>
    <t>Nagybörzsöny, Bogár-kert (KP/K4)</t>
  </si>
  <si>
    <t>47.93838000</t>
  </si>
  <si>
    <t>18.84372000</t>
  </si>
  <si>
    <t>BTHE-39</t>
  </si>
  <si>
    <t>Nagyirtás, Vetettfű elág.</t>
  </si>
  <si>
    <t>47.89873700</t>
  </si>
  <si>
    <t>18.88001900</t>
  </si>
  <si>
    <t>Pogány-hegyek alja elág. (K/K+)</t>
  </si>
  <si>
    <t>47.94249200</t>
  </si>
  <si>
    <t>18.88435900</t>
  </si>
  <si>
    <t>Rigó-hegy, Remete-bg. elág. (S/Sbarlang)</t>
  </si>
  <si>
    <t>47.77618400</t>
  </si>
  <si>
    <t>18.93566400</t>
  </si>
  <si>
    <t>Sukola-kereszt feletti elágazás (BKT/K4)</t>
  </si>
  <si>
    <t>47.84130200</t>
  </si>
  <si>
    <t>18.86754000</t>
  </si>
  <si>
    <t>BTHE-16</t>
  </si>
  <si>
    <t>Száraz fák Z/Z+ elág. (Kismaros/Szokolya)</t>
  </si>
  <si>
    <t>47.84888900</t>
  </si>
  <si>
    <t>18.96317000</t>
  </si>
  <si>
    <t>Széles-hegy, csúcs</t>
  </si>
  <si>
    <t>47.88920200</t>
  </si>
  <si>
    <t>18.84010800</t>
  </si>
  <si>
    <t>Szent-Gál-föld</t>
  </si>
  <si>
    <t>47.83941800</t>
  </si>
  <si>
    <t>18.95185100</t>
  </si>
  <si>
    <t>Szob, vá.</t>
  </si>
  <si>
    <t>47.82138000</t>
  </si>
  <si>
    <t>18.86198000</t>
  </si>
  <si>
    <t>BTHE-17</t>
  </si>
  <si>
    <t>Törökmező, Fehér-forráscsoport elág.</t>
  </si>
  <si>
    <t>47.83197200</t>
  </si>
  <si>
    <t>18.94357500</t>
  </si>
  <si>
    <t>Vasutas forrás elág.</t>
  </si>
  <si>
    <t>47.85478500</t>
  </si>
  <si>
    <t>18.84598800</t>
  </si>
  <si>
    <t>poi_id</t>
  </si>
  <si>
    <t>name</t>
  </si>
  <si>
    <t>priority</t>
  </si>
  <si>
    <t>TuristaCelpontLehet</t>
  </si>
  <si>
    <t>latitude</t>
  </si>
  <si>
    <t>longitude</t>
  </si>
  <si>
    <t>oszlopid</t>
  </si>
  <si>
    <t>utolsofenykepdatuma</t>
  </si>
  <si>
    <t>UtolsoOszlopInfo</t>
  </si>
  <si>
    <t>oszlop_ext_id</t>
  </si>
  <si>
    <t>areaownercode</t>
  </si>
  <si>
    <t>Oszlop Státusz</t>
  </si>
  <si>
    <t>2020: Oszlop állapota tökéletes. Helyfelirat mohás középen, Egyik BKT tábla részben lejött, P- Perőcsény közvetlen célpont mivel régi (Honti Piros előtti) a tábla.</t>
  </si>
  <si>
    <t xml:space="preserve">Az oszlopot 2019-ben a K+ Vasutas forrás feletti terelése miatt áthelyezte BeziJani (Régi helye: 47.859995, 18.837383) A táblák adattartalma és iránya emiatt javítandó. </t>
  </si>
  <si>
    <t>Az oszlop 2020 márciusában került át ide a csomópontba a kereszttől.</t>
  </si>
  <si>
    <t>A 2017-es(?) fólia úgy tűnik kezd lejönni.</t>
  </si>
  <si>
    <t>Az oszlopot lassan érdemes lenne újrafesteni. Macikupac20200330: A helymegjelölő tábla lóg.</t>
  </si>
  <si>
    <t>Kék+ változás nem érinti?</t>
  </si>
  <si>
    <t>K+ és Z3 fóliák lejövőben, Tanösvény tábla??</t>
  </si>
  <si>
    <t>Kéne még 2 tábla: K4 (Sukola kereszt felé) és PL (Zuvár felé)</t>
  </si>
  <si>
    <t>Az elé ültetett fa egyre jobban takarni fogja:( / feliratot érdemes lenne cserélni</t>
  </si>
  <si>
    <t>Feliratok hámlanak, lassan cserélni kell majd</t>
  </si>
  <si>
    <t>BKT eredeti nyomvonalra visszahelyezése miatt valószínűleg tábla cserélendő/javítandó. Illetve legutóbbi fotón nem látszik hogy meglenne a K+ Nagyirtási ágának táblája:(</t>
  </si>
  <si>
    <t>Felületkezelés szükséges. Táblák felújítása opcionális, Honti Piros turistaút frissítéssel.</t>
  </si>
  <si>
    <t>Újra kell állítani az oszlopot. Táblákat tisztítani vagy cserélni.</t>
  </si>
  <si>
    <t>Z- matricit cserélni, K+ táblát újracsavarozni. Oszlopot festeni.</t>
  </si>
  <si>
    <t>Matrica (Z4) foszlik le. Oszlop és táblafestés is jó lenne.</t>
  </si>
  <si>
    <t>Új oszlop szükséges, táblák sincsenek már..</t>
  </si>
  <si>
    <t>az adattartalom helyes, a környék borzasztó, valószínűleg odébb kéne helyezni az oszlopot, a helyszínt megette a civilizáció sötét oldala.</t>
  </si>
  <si>
    <t>cserére érett.</t>
  </si>
  <si>
    <t>oszlop_comment</t>
  </si>
  <si>
    <t>Link: Helyszín!</t>
  </si>
  <si>
    <t>Link: Nyilvántartás!</t>
  </si>
  <si>
    <t>https://turistautak.hu/maps/mapnik/index.php?lat=</t>
  </si>
  <si>
    <t>&amp;lon=</t>
  </si>
  <si>
    <t>&amp;zoom=14&amp;layers=00B00&amp;arrow=1</t>
  </si>
  <si>
    <t>http://bthe.bernece.hu/poi_detail.php?poi_id=204</t>
  </si>
  <si>
    <t>http://bthe.bernece.hu/poi_detail.php?poi_id=</t>
  </si>
  <si>
    <t>http://bthe.bernece.hu/poi_detail.php?poi_id=216</t>
  </si>
  <si>
    <t>http://bthe.bernece.hu/poi_detail.php?poi_id=141</t>
  </si>
  <si>
    <t>http://bthe.bernece.hu/poi_detail.php?poi_id=199</t>
  </si>
  <si>
    <t>http://bthe.bernece.hu/poi_detail.php?poi_id=189</t>
  </si>
  <si>
    <t>http://bthe.bernece.hu/poi_detail.php?poi_id=207</t>
  </si>
  <si>
    <t>http://bthe.bernece.hu/poi_detail.php?poi_id=196</t>
  </si>
  <si>
    <t>http://bthe.bernece.hu/poi_detail.php?poi_id=135</t>
  </si>
  <si>
    <t>http://bthe.bernece.hu/poi_detail.php?poi_id=90</t>
  </si>
  <si>
    <t>http://bthe.bernece.hu/poi_detail.php?poi_id=164</t>
  </si>
  <si>
    <t>http://bthe.bernece.hu/poi_detail.php?poi_id=93</t>
  </si>
  <si>
    <t>http://bthe.bernece.hu/poi_detail.php?poi_id=150</t>
  </si>
  <si>
    <t>http://bthe.bernece.hu/poi_detail.php?poi_id=119</t>
  </si>
  <si>
    <t>http://bthe.bernece.hu/poi_detail.php?poi_id=118</t>
  </si>
  <si>
    <t>http://bthe.bernece.hu/poi_detail.php?poi_id=117</t>
  </si>
  <si>
    <t>http://bthe.bernece.hu/poi_detail.php?poi_id=103</t>
  </si>
  <si>
    <t>http://bthe.bernece.hu/poi_detail.php?poi_id=83</t>
  </si>
  <si>
    <t>http://bthe.bernece.hu/poi_detail.php?poi_id=126</t>
  </si>
  <si>
    <t>http://bthe.bernece.hu/poi_detail.php?poi_id=81</t>
  </si>
  <si>
    <t>http://bthe.bernece.hu/poi_detail.php?poi_id=148</t>
  </si>
  <si>
    <t>http://bthe.bernece.hu/poi_detail.php?poi_id=203</t>
  </si>
  <si>
    <t>http://bthe.bernece.hu/poi_detail.php?poi_id=162</t>
  </si>
  <si>
    <t>http://bthe.bernece.hu/poi_detail.php?poi_id=198</t>
  </si>
  <si>
    <t>http://bthe.bernece.hu/poi_detail.php?poi_id=111</t>
  </si>
  <si>
    <t>http://bthe.bernece.hu/poi_detail.php?poi_id=193</t>
  </si>
  <si>
    <t>http://bthe.bernece.hu/poi_detail.php?poi_id=106</t>
  </si>
  <si>
    <t>Térképen</t>
  </si>
  <si>
    <t>Nyilvántartásban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</si>
</sst>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1" fillId="0" borderId="0" xfId="1"/>
    <xf numFmtId="0" fontId="0" fillId="0" borderId="0" xfId="0" applyAlignment="1"/>
    <xf numFmtId="0" fontId="1" fillId="0" borderId="0" xfId="1" applyAlignment="1"/>
    <xf numFmtId="0" fontId="2" fillId="0" borderId="0" xfId="0" applyFont="1"/>
  </cellXfs>
  <cellStyles count="2">
    <cellStyle name="Hyperlink" xfId="1" builtinId="8"/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turistautak.hu/maps/mapnik/index.php?lat=47.92501700&amp;lon=18.87928300&amp;zoom=14&amp;layers=00B00&amp;arrow=1" TargetMode="External"/><Relationship Id="rId1" Type="http://schemas.openxmlformats.org/officeDocument/2006/relationships/hyperlink" Target="https://turistautak.hu/maps/mapnik/index.php?lat=47.92501700&amp;lon=18.87928300&amp;zoom=14&amp;layers=00B00&amp;arrow=1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bthe.bernece.hu/poi_detail.php?poi_id=" TargetMode="External"/><Relationship Id="rId1" Type="http://schemas.openxmlformats.org/officeDocument/2006/relationships/hyperlink" Target="https://turistautak.hu/maps/mapnik/index.php?lat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7FB1F-0E54-4200-86B1-0E0214310EE8}">
  <dimension ref="A1:Q27"/>
  <sheetViews>
    <sheetView tabSelected="1" workbookViewId="0">
      <selection activeCell="D14" sqref="D14"/>
    </sheetView>
  </sheetViews>
  <sheetFormatPr defaultRowHeight="15" x14ac:dyDescent="0.25"/>
  <cols>
    <col min="1" max="1" width="2.42578125" customWidth="1"/>
    <col min="2" max="2" width="46.28515625" bestFit="1" customWidth="1"/>
    <col min="3" max="3" width="16.85546875" bestFit="1" customWidth="1"/>
    <col min="4" max="4" width="15.28515625" bestFit="1" customWidth="1"/>
    <col min="5" max="5" width="77.5703125" style="2" customWidth="1"/>
    <col min="7" max="7" width="16.140625" bestFit="1" customWidth="1"/>
    <col min="12" max="12" width="11.5703125" bestFit="1" customWidth="1"/>
    <col min="14" max="14" width="20.85546875" bestFit="1" customWidth="1"/>
    <col min="15" max="15" width="16.42578125" bestFit="1" customWidth="1"/>
    <col min="16" max="16" width="26.140625" style="4" customWidth="1"/>
    <col min="17" max="17" width="18.28515625" bestFit="1" customWidth="1"/>
  </cols>
  <sheetData>
    <row r="1" spans="1:17" x14ac:dyDescent="0.25">
      <c r="A1" t="s">
        <v>95</v>
      </c>
      <c r="B1" t="s">
        <v>96</v>
      </c>
      <c r="C1" t="s">
        <v>106</v>
      </c>
      <c r="D1" t="s">
        <v>105</v>
      </c>
      <c r="E1" s="2" t="s">
        <v>125</v>
      </c>
      <c r="F1" s="6" t="s">
        <v>158</v>
      </c>
      <c r="G1" s="6" t="s">
        <v>159</v>
      </c>
      <c r="H1" t="s">
        <v>101</v>
      </c>
      <c r="I1" t="s">
        <v>97</v>
      </c>
      <c r="J1" t="s">
        <v>98</v>
      </c>
      <c r="K1" t="s">
        <v>99</v>
      </c>
      <c r="L1" t="s">
        <v>100</v>
      </c>
      <c r="M1" t="s">
        <v>104</v>
      </c>
      <c r="N1" t="s">
        <v>102</v>
      </c>
      <c r="O1" t="s">
        <v>103</v>
      </c>
      <c r="P1" s="4" t="s">
        <v>126</v>
      </c>
      <c r="Q1" t="s">
        <v>127</v>
      </c>
    </row>
    <row r="2" spans="1:17" x14ac:dyDescent="0.25">
      <c r="A2">
        <v>216</v>
      </c>
      <c r="B2" t="s">
        <v>8</v>
      </c>
      <c r="C2" t="s">
        <v>3</v>
      </c>
      <c r="D2" t="s">
        <v>11</v>
      </c>
      <c r="E2" s="2">
        <v>0</v>
      </c>
      <c r="F2" s="3" t="str">
        <f>HYPERLINK(P2,"Térkép")</f>
        <v>Térkép</v>
      </c>
      <c r="G2" s="3" t="str">
        <f>HYPERLINK(Q2,"Fotók/Adatok")</f>
        <v>Fotók/Adatok</v>
      </c>
      <c r="I2" t="s">
        <v>0</v>
      </c>
      <c r="J2" t="s">
        <v>1</v>
      </c>
      <c r="K2" t="s">
        <v>9</v>
      </c>
      <c r="L2" t="s">
        <v>10</v>
      </c>
      <c r="P2" s="5" t="str">
        <f>CONCATENATE(Sheet3!$A$1,DelNyugatBorzs_OszlTerv2020!K2,Sheet3!$B$1,DelNyugatBorzs_OszlTerv2020!L2,Sheet3!$C$1)</f>
        <v>https://turistautak.hu/maps/mapnik/index.php?lat=47.92501700&amp;lon=18.87928300&amp;zoom=14&amp;layers=00B00&amp;arrow=1</v>
      </c>
      <c r="Q2" t="s">
        <v>133</v>
      </c>
    </row>
    <row r="3" spans="1:17" x14ac:dyDescent="0.25">
      <c r="A3">
        <v>141</v>
      </c>
      <c r="B3" t="s">
        <v>12</v>
      </c>
      <c r="C3" t="s">
        <v>3</v>
      </c>
      <c r="D3" t="s">
        <v>11</v>
      </c>
      <c r="E3" s="2">
        <v>0</v>
      </c>
      <c r="F3" s="3" t="str">
        <f t="shared" ref="F3:F27" si="0">HYPERLINK(P3,"Térkép")</f>
        <v>Térkép</v>
      </c>
      <c r="G3" s="3" t="str">
        <f t="shared" ref="G3:G27" si="1">HYPERLINK(Q3,"Fotók/Adatok")</f>
        <v>Fotók/Adatok</v>
      </c>
      <c r="I3" t="s">
        <v>0</v>
      </c>
      <c r="J3" t="s">
        <v>2</v>
      </c>
      <c r="K3" t="s">
        <v>13</v>
      </c>
      <c r="L3" t="s">
        <v>14</v>
      </c>
      <c r="P3" s="5" t="str">
        <f>CONCATENATE(Sheet3!$A$1,DelNyugatBorzs_OszlTerv2020!K3,Sheet3!$B$1,DelNyugatBorzs_OszlTerv2020!L3,Sheet3!$C$1)</f>
        <v>https://turistautak.hu/maps/mapnik/index.php?lat=47.77539100&amp;lon=18.91946400&amp;zoom=14&amp;layers=00B00&amp;arrow=1</v>
      </c>
      <c r="Q3" t="s">
        <v>134</v>
      </c>
    </row>
    <row r="4" spans="1:17" ht="30" x14ac:dyDescent="0.25">
      <c r="A4">
        <v>199</v>
      </c>
      <c r="B4" t="s">
        <v>15</v>
      </c>
      <c r="C4" t="s">
        <v>6</v>
      </c>
      <c r="E4" s="2" t="s">
        <v>123</v>
      </c>
      <c r="F4" s="3" t="str">
        <f t="shared" si="0"/>
        <v>Térkép</v>
      </c>
      <c r="G4" s="3" t="str">
        <f t="shared" si="1"/>
        <v>Fotók/Adatok</v>
      </c>
      <c r="H4">
        <v>95</v>
      </c>
      <c r="I4" t="s">
        <v>0</v>
      </c>
      <c r="J4" t="s">
        <v>2</v>
      </c>
      <c r="K4" t="s">
        <v>16</v>
      </c>
      <c r="L4" t="s">
        <v>17</v>
      </c>
      <c r="M4" t="s">
        <v>18</v>
      </c>
      <c r="N4" s="1">
        <v>43933</v>
      </c>
      <c r="O4" s="1">
        <v>43923</v>
      </c>
      <c r="P4" s="5" t="str">
        <f>CONCATENATE(Sheet3!$A$1,DelNyugatBorzs_OszlTerv2020!K4,Sheet3!$B$1,DelNyugatBorzs_OszlTerv2020!L4,Sheet3!$C$1)</f>
        <v>https://turistautak.hu/maps/mapnik/index.php?lat=47.82172000&amp;lon=18.98583600&amp;zoom=14&amp;layers=00B00&amp;arrow=1</v>
      </c>
      <c r="Q4" t="s">
        <v>135</v>
      </c>
    </row>
    <row r="5" spans="1:17" ht="30" x14ac:dyDescent="0.25">
      <c r="A5">
        <v>189</v>
      </c>
      <c r="B5" t="s">
        <v>19</v>
      </c>
      <c r="C5" t="s">
        <v>6</v>
      </c>
      <c r="D5" t="s">
        <v>11</v>
      </c>
      <c r="E5" s="2" t="s">
        <v>118</v>
      </c>
      <c r="F5" s="3" t="str">
        <f t="shared" si="0"/>
        <v>Térkép</v>
      </c>
      <c r="G5" s="3" t="str">
        <f t="shared" si="1"/>
        <v>Fotók/Adatok</v>
      </c>
      <c r="H5">
        <v>73</v>
      </c>
      <c r="I5" t="s">
        <v>0</v>
      </c>
      <c r="J5" t="s">
        <v>2</v>
      </c>
      <c r="K5" t="s">
        <v>20</v>
      </c>
      <c r="L5" t="s">
        <v>21</v>
      </c>
      <c r="M5" t="s">
        <v>22</v>
      </c>
      <c r="N5" s="1">
        <v>43902</v>
      </c>
      <c r="O5" s="1">
        <v>43902</v>
      </c>
      <c r="P5" s="5" t="str">
        <f>CONCATENATE(Sheet3!$A$1,DelNyugatBorzs_OszlTerv2020!K5,Sheet3!$B$1,DelNyugatBorzs_OszlTerv2020!L5,Sheet3!$C$1)</f>
        <v>https://turistautak.hu/maps/mapnik/index.php?lat=47.81285300&amp;lon=18.95483600&amp;zoom=14&amp;layers=00B00&amp;arrow=1</v>
      </c>
      <c r="Q5" t="s">
        <v>136</v>
      </c>
    </row>
    <row r="6" spans="1:17" x14ac:dyDescent="0.25">
      <c r="A6">
        <v>207</v>
      </c>
      <c r="B6" t="s">
        <v>23</v>
      </c>
      <c r="C6" t="s">
        <v>3</v>
      </c>
      <c r="D6" t="s">
        <v>11</v>
      </c>
      <c r="E6" s="2">
        <v>0</v>
      </c>
      <c r="F6" s="3" t="str">
        <f t="shared" si="0"/>
        <v>Térkép</v>
      </c>
      <c r="G6" s="3" t="str">
        <f t="shared" si="1"/>
        <v>Fotók/Adatok</v>
      </c>
      <c r="I6" t="s">
        <v>0</v>
      </c>
      <c r="J6" t="s">
        <v>2</v>
      </c>
      <c r="K6" t="s">
        <v>24</v>
      </c>
      <c r="L6" t="s">
        <v>25</v>
      </c>
      <c r="P6" s="5" t="str">
        <f>CONCATENATE(Sheet3!$A$1,DelNyugatBorzs_OszlTerv2020!K6,Sheet3!$B$1,DelNyugatBorzs_OszlTerv2020!L6,Sheet3!$C$1)</f>
        <v>https://turistautak.hu/maps/mapnik/index.php?lat=47.92650100&amp;lon=18.84795800&amp;zoom=14&amp;layers=00B00&amp;arrow=1</v>
      </c>
      <c r="Q6" t="s">
        <v>137</v>
      </c>
    </row>
    <row r="7" spans="1:17" x14ac:dyDescent="0.25">
      <c r="A7">
        <v>196</v>
      </c>
      <c r="B7" t="s">
        <v>26</v>
      </c>
      <c r="C7" t="s">
        <v>3</v>
      </c>
      <c r="E7" s="2" t="s">
        <v>29</v>
      </c>
      <c r="F7" s="3" t="str">
        <f t="shared" si="0"/>
        <v>Térkép</v>
      </c>
      <c r="G7" s="3" t="str">
        <f t="shared" si="1"/>
        <v>Fotók/Adatok</v>
      </c>
      <c r="I7" t="s">
        <v>4</v>
      </c>
      <c r="J7" t="s">
        <v>1</v>
      </c>
      <c r="K7" t="s">
        <v>27</v>
      </c>
      <c r="L7" t="s">
        <v>28</v>
      </c>
      <c r="P7" s="5" t="str">
        <f>CONCATENATE(Sheet3!$A$1,DelNyugatBorzs_OszlTerv2020!K7,Sheet3!$B$1,DelNyugatBorzs_OszlTerv2020!L7,Sheet3!$C$1)</f>
        <v>https://turistautak.hu/maps/mapnik/index.php?lat=47.82696500&amp;lon=19.01341700&amp;zoom=14&amp;layers=00B00&amp;arrow=1</v>
      </c>
      <c r="Q7" t="s">
        <v>138</v>
      </c>
    </row>
    <row r="8" spans="1:17" x14ac:dyDescent="0.25">
      <c r="A8">
        <v>135</v>
      </c>
      <c r="B8" t="s">
        <v>30</v>
      </c>
      <c r="C8" t="s">
        <v>3</v>
      </c>
      <c r="D8" t="s">
        <v>11</v>
      </c>
      <c r="E8" s="2">
        <v>0</v>
      </c>
      <c r="F8" s="3" t="str">
        <f t="shared" si="0"/>
        <v>Térkép</v>
      </c>
      <c r="G8" s="3" t="str">
        <f t="shared" si="1"/>
        <v>Fotók/Adatok</v>
      </c>
      <c r="I8" t="s">
        <v>0</v>
      </c>
      <c r="J8" t="s">
        <v>2</v>
      </c>
      <c r="K8" t="s">
        <v>31</v>
      </c>
      <c r="L8" t="s">
        <v>32</v>
      </c>
      <c r="P8" s="5" t="str">
        <f>CONCATENATE(Sheet3!$A$1,DelNyugatBorzs_OszlTerv2020!K8,Sheet3!$B$1,DelNyugatBorzs_OszlTerv2020!L8,Sheet3!$C$1)</f>
        <v>https://turistautak.hu/maps/mapnik/index.php?lat=47.88241000&amp;lon=18.88277100&amp;zoom=14&amp;layers=00B00&amp;arrow=1</v>
      </c>
      <c r="Q8" t="s">
        <v>139</v>
      </c>
    </row>
    <row r="9" spans="1:17" ht="45" x14ac:dyDescent="0.25">
      <c r="A9">
        <v>90</v>
      </c>
      <c r="B9" t="s">
        <v>33</v>
      </c>
      <c r="C9" t="s">
        <v>5</v>
      </c>
      <c r="D9" t="s">
        <v>11</v>
      </c>
      <c r="E9" s="2" t="s">
        <v>117</v>
      </c>
      <c r="F9" s="3" t="str">
        <f t="shared" si="0"/>
        <v>Térkép</v>
      </c>
      <c r="G9" s="3" t="str">
        <f t="shared" si="1"/>
        <v>Fotók/Adatok</v>
      </c>
      <c r="H9">
        <v>69</v>
      </c>
      <c r="I9" t="s">
        <v>4</v>
      </c>
      <c r="J9" t="s">
        <v>1</v>
      </c>
      <c r="K9" t="s">
        <v>34</v>
      </c>
      <c r="L9" t="s">
        <v>35</v>
      </c>
      <c r="M9" t="s">
        <v>36</v>
      </c>
      <c r="N9" s="1">
        <v>43975</v>
      </c>
      <c r="O9" s="1">
        <v>43739</v>
      </c>
      <c r="P9" s="5" t="str">
        <f>CONCATENATE(Sheet3!$A$1,DelNyugatBorzs_OszlTerv2020!K9,Sheet3!$B$1,DelNyugatBorzs_OszlTerv2020!L9,Sheet3!$C$1)</f>
        <v>https://turistautak.hu/maps/mapnik/index.php?lat=47.90237600&amp;lon=18.84399100&amp;zoom=14&amp;layers=00B00&amp;arrow=1</v>
      </c>
      <c r="Q9" t="s">
        <v>140</v>
      </c>
    </row>
    <row r="10" spans="1:17" x14ac:dyDescent="0.25">
      <c r="A10">
        <v>164</v>
      </c>
      <c r="B10" t="s">
        <v>37</v>
      </c>
      <c r="C10" t="s">
        <v>6</v>
      </c>
      <c r="D10" t="s">
        <v>11</v>
      </c>
      <c r="E10" s="2" t="s">
        <v>113</v>
      </c>
      <c r="F10" s="3" t="str">
        <f t="shared" si="0"/>
        <v>Térkép</v>
      </c>
      <c r="G10" s="3" t="str">
        <f t="shared" si="1"/>
        <v>Fotók/Adatok</v>
      </c>
      <c r="H10">
        <v>64</v>
      </c>
      <c r="I10" t="s">
        <v>4</v>
      </c>
      <c r="J10" t="s">
        <v>1</v>
      </c>
      <c r="K10" t="s">
        <v>38</v>
      </c>
      <c r="L10" t="s">
        <v>39</v>
      </c>
      <c r="N10" s="1">
        <v>43902</v>
      </c>
      <c r="O10" s="1">
        <v>43902</v>
      </c>
      <c r="P10" s="5" t="str">
        <f>CONCATENATE(Sheet3!$A$1,DelNyugatBorzs_OszlTerv2020!K10,Sheet3!$B$1,DelNyugatBorzs_OszlTerv2020!L10,Sheet3!$C$1)</f>
        <v>https://turistautak.hu/maps/mapnik/index.php?lat=47.79812600&amp;lon=18.94353800&amp;zoom=14&amp;layers=00B00&amp;arrow=1</v>
      </c>
      <c r="Q10" t="s">
        <v>141</v>
      </c>
    </row>
    <row r="11" spans="1:17" x14ac:dyDescent="0.25">
      <c r="A11">
        <v>93</v>
      </c>
      <c r="B11" t="s">
        <v>41</v>
      </c>
      <c r="C11" t="s">
        <v>5</v>
      </c>
      <c r="E11" s="2" t="s">
        <v>120</v>
      </c>
      <c r="F11" s="3" t="str">
        <f t="shared" si="0"/>
        <v>Térkép</v>
      </c>
      <c r="G11" s="3" t="str">
        <f t="shared" si="1"/>
        <v>Fotók/Adatok</v>
      </c>
      <c r="H11">
        <v>80</v>
      </c>
      <c r="I11" t="s">
        <v>4</v>
      </c>
      <c r="J11" t="s">
        <v>1</v>
      </c>
      <c r="K11" t="s">
        <v>40</v>
      </c>
      <c r="L11" t="s">
        <v>42</v>
      </c>
      <c r="M11" t="s">
        <v>43</v>
      </c>
      <c r="N11" s="1">
        <v>43933</v>
      </c>
      <c r="O11" s="1">
        <v>43933</v>
      </c>
      <c r="P11" s="5" t="str">
        <f>CONCATENATE(Sheet3!$A$1,DelNyugatBorzs_OszlTerv2020!K11,Sheet3!$B$1,DelNyugatBorzs_OszlTerv2020!L11,Sheet3!$C$1)</f>
        <v>https://turistautak.hu/maps/mapnik/index.php?lat=47.88557000&amp;lon=18.77640000&amp;zoom=14&amp;layers=00B00&amp;arrow=1</v>
      </c>
      <c r="Q11" t="s">
        <v>142</v>
      </c>
    </row>
    <row r="12" spans="1:17" x14ac:dyDescent="0.25">
      <c r="A12">
        <v>150</v>
      </c>
      <c r="B12" t="s">
        <v>44</v>
      </c>
      <c r="C12" t="s">
        <v>5</v>
      </c>
      <c r="E12" s="2" t="s">
        <v>121</v>
      </c>
      <c r="F12" s="3" t="str">
        <f t="shared" si="0"/>
        <v>Térkép</v>
      </c>
      <c r="G12" s="3" t="str">
        <f t="shared" si="1"/>
        <v>Fotók/Adatok</v>
      </c>
      <c r="H12">
        <v>81</v>
      </c>
      <c r="I12" t="s">
        <v>0</v>
      </c>
      <c r="J12" t="s">
        <v>1</v>
      </c>
      <c r="K12" t="s">
        <v>45</v>
      </c>
      <c r="L12" t="s">
        <v>46</v>
      </c>
      <c r="N12" s="1">
        <v>43933</v>
      </c>
      <c r="O12" s="1">
        <v>43933</v>
      </c>
      <c r="P12" s="5" t="str">
        <f>CONCATENATE(Sheet3!$A$1,DelNyugatBorzs_OszlTerv2020!K12,Sheet3!$B$1,DelNyugatBorzs_OszlTerv2020!L12,Sheet3!$C$1)</f>
        <v>https://turistautak.hu/maps/mapnik/index.php?lat=47.87314100&amp;lon=18.78638100&amp;zoom=14&amp;layers=00B00&amp;arrow=1</v>
      </c>
      <c r="Q12" t="s">
        <v>143</v>
      </c>
    </row>
    <row r="13" spans="1:17" x14ac:dyDescent="0.25">
      <c r="A13">
        <v>119</v>
      </c>
      <c r="B13" t="s">
        <v>47</v>
      </c>
      <c r="C13" t="s">
        <v>6</v>
      </c>
      <c r="E13" s="2" t="s">
        <v>114</v>
      </c>
      <c r="F13" s="3" t="str">
        <f t="shared" si="0"/>
        <v>Térkép</v>
      </c>
      <c r="G13" s="3" t="str">
        <f t="shared" si="1"/>
        <v>Fotók/Adatok</v>
      </c>
      <c r="H13">
        <v>65</v>
      </c>
      <c r="I13" t="s">
        <v>4</v>
      </c>
      <c r="J13" t="s">
        <v>1</v>
      </c>
      <c r="K13" t="s">
        <v>48</v>
      </c>
      <c r="L13" t="s">
        <v>49</v>
      </c>
      <c r="N13" s="1">
        <v>43879</v>
      </c>
      <c r="O13" s="1">
        <v>43873</v>
      </c>
      <c r="P13" s="5" t="str">
        <f>CONCATENATE(Sheet3!$A$1,DelNyugatBorzs_OszlTerv2020!K13,Sheet3!$B$1,DelNyugatBorzs_OszlTerv2020!L13,Sheet3!$C$1)</f>
        <v>https://turistautak.hu/maps/mapnik/index.php?lat=47.86475000&amp;lon=18.87054000&amp;zoom=14&amp;layers=00B00&amp;arrow=1</v>
      </c>
      <c r="Q13" t="s">
        <v>144</v>
      </c>
    </row>
    <row r="14" spans="1:17" x14ac:dyDescent="0.25">
      <c r="A14">
        <v>118</v>
      </c>
      <c r="B14" t="s">
        <v>50</v>
      </c>
      <c r="C14" t="s">
        <v>6</v>
      </c>
      <c r="E14" s="2" t="s">
        <v>115</v>
      </c>
      <c r="F14" s="3" t="str">
        <f t="shared" si="0"/>
        <v>Térkép</v>
      </c>
      <c r="G14" s="3" t="str">
        <f t="shared" si="1"/>
        <v>Fotók/Adatok</v>
      </c>
      <c r="H14">
        <v>66</v>
      </c>
      <c r="I14" t="s">
        <v>0</v>
      </c>
      <c r="J14" t="s">
        <v>1</v>
      </c>
      <c r="K14" t="s">
        <v>51</v>
      </c>
      <c r="L14" t="s">
        <v>52</v>
      </c>
      <c r="N14" s="1">
        <v>43879</v>
      </c>
      <c r="O14" s="1">
        <v>43873</v>
      </c>
      <c r="P14" s="5" t="str">
        <f>CONCATENATE(Sheet3!$A$1,DelNyugatBorzs_OszlTerv2020!K14,Sheet3!$B$1,DelNyugatBorzs_OszlTerv2020!L14,Sheet3!$C$1)</f>
        <v>https://turistautak.hu/maps/mapnik/index.php?lat=47.86616600&amp;lon=18.86580000&amp;zoom=14&amp;layers=00B00&amp;arrow=1</v>
      </c>
      <c r="Q14" t="s">
        <v>145</v>
      </c>
    </row>
    <row r="15" spans="1:17" x14ac:dyDescent="0.25">
      <c r="A15">
        <v>117</v>
      </c>
      <c r="B15" t="s">
        <v>53</v>
      </c>
      <c r="C15" t="s">
        <v>6</v>
      </c>
      <c r="E15" s="2" t="s">
        <v>116</v>
      </c>
      <c r="F15" s="3" t="str">
        <f t="shared" si="0"/>
        <v>Térkép</v>
      </c>
      <c r="G15" s="3" t="str">
        <f t="shared" si="1"/>
        <v>Fotók/Adatok</v>
      </c>
      <c r="H15">
        <v>67</v>
      </c>
      <c r="I15" t="s">
        <v>0</v>
      </c>
      <c r="J15" t="s">
        <v>2</v>
      </c>
      <c r="K15" t="s">
        <v>54</v>
      </c>
      <c r="L15" t="s">
        <v>55</v>
      </c>
      <c r="N15" s="1">
        <v>43879</v>
      </c>
      <c r="O15" s="1">
        <v>43873</v>
      </c>
      <c r="P15" s="5" t="str">
        <f>CONCATENATE(Sheet3!$A$1,DelNyugatBorzs_OszlTerv2020!K15,Sheet3!$B$1,DelNyugatBorzs_OszlTerv2020!L15,Sheet3!$C$1)</f>
        <v>https://turistautak.hu/maps/mapnik/index.php?lat=47.86633300&amp;lon=18.86608200&amp;zoom=14&amp;layers=00B00&amp;arrow=1</v>
      </c>
      <c r="Q15" t="s">
        <v>146</v>
      </c>
    </row>
    <row r="16" spans="1:17" ht="30" x14ac:dyDescent="0.25">
      <c r="A16">
        <v>103</v>
      </c>
      <c r="B16" t="s">
        <v>56</v>
      </c>
      <c r="C16" t="s">
        <v>6</v>
      </c>
      <c r="D16" t="s">
        <v>11</v>
      </c>
      <c r="E16" s="2" t="s">
        <v>108</v>
      </c>
      <c r="F16" s="3" t="str">
        <f t="shared" si="0"/>
        <v>Térkép</v>
      </c>
      <c r="G16" s="3" t="str">
        <f t="shared" si="1"/>
        <v>Fotók/Adatok</v>
      </c>
      <c r="H16">
        <v>23</v>
      </c>
      <c r="I16" t="s">
        <v>0</v>
      </c>
      <c r="J16" t="s">
        <v>2</v>
      </c>
      <c r="K16" t="s">
        <v>57</v>
      </c>
      <c r="L16" t="s">
        <v>58</v>
      </c>
      <c r="N16" s="1">
        <v>43645</v>
      </c>
      <c r="O16" s="1">
        <v>43645</v>
      </c>
      <c r="P16" s="5" t="str">
        <f>CONCATENATE(Sheet3!$A$1,DelNyugatBorzs_OszlTerv2020!K16,Sheet3!$B$1,DelNyugatBorzs_OszlTerv2020!L16,Sheet3!$C$1)</f>
        <v>https://turistautak.hu/maps/mapnik/index.php?lat=47.85851600&amp;lon=18.83793800&amp;zoom=14&amp;layers=00B00&amp;arrow=1</v>
      </c>
      <c r="Q16" t="s">
        <v>147</v>
      </c>
    </row>
    <row r="17" spans="1:17" ht="30" x14ac:dyDescent="0.25">
      <c r="A17">
        <v>83</v>
      </c>
      <c r="B17" t="s">
        <v>59</v>
      </c>
      <c r="C17" t="s">
        <v>6</v>
      </c>
      <c r="D17" t="s">
        <v>11</v>
      </c>
      <c r="E17" s="2" t="s">
        <v>107</v>
      </c>
      <c r="F17" s="3" t="str">
        <f t="shared" si="0"/>
        <v>Térkép</v>
      </c>
      <c r="G17" s="3" t="str">
        <f t="shared" si="1"/>
        <v>Fotók/Adatok</v>
      </c>
      <c r="H17">
        <v>17</v>
      </c>
      <c r="I17" t="s">
        <v>0</v>
      </c>
      <c r="J17" t="s">
        <v>2</v>
      </c>
      <c r="K17" t="s">
        <v>60</v>
      </c>
      <c r="L17" t="s">
        <v>61</v>
      </c>
      <c r="M17" t="s">
        <v>62</v>
      </c>
      <c r="N17" s="1">
        <v>43850</v>
      </c>
      <c r="O17" s="1">
        <v>43850</v>
      </c>
      <c r="P17" s="5" t="str">
        <f>CONCATENATE(Sheet3!$A$1,DelNyugatBorzs_OszlTerv2020!K17,Sheet3!$B$1,DelNyugatBorzs_OszlTerv2020!L17,Sheet3!$C$1)</f>
        <v>https://turistautak.hu/maps/mapnik/index.php?lat=47.93838000&amp;lon=18.84372000&amp;zoom=14&amp;layers=00B00&amp;arrow=1</v>
      </c>
      <c r="Q17" t="s">
        <v>148</v>
      </c>
    </row>
    <row r="18" spans="1:17" x14ac:dyDescent="0.25">
      <c r="A18">
        <v>126</v>
      </c>
      <c r="B18" t="s">
        <v>63</v>
      </c>
      <c r="C18" t="s">
        <v>3</v>
      </c>
      <c r="D18" t="s">
        <v>11</v>
      </c>
      <c r="E18" s="2">
        <v>0</v>
      </c>
      <c r="F18" s="3" t="str">
        <f t="shared" si="0"/>
        <v>Térkép</v>
      </c>
      <c r="G18" s="3" t="str">
        <f t="shared" si="1"/>
        <v>Fotók/Adatok</v>
      </c>
      <c r="I18" t="s">
        <v>0</v>
      </c>
      <c r="J18" t="s">
        <v>2</v>
      </c>
      <c r="K18" t="s">
        <v>64</v>
      </c>
      <c r="L18" t="s">
        <v>65</v>
      </c>
      <c r="P18" s="5" t="str">
        <f>CONCATENATE(Sheet3!$A$1,DelNyugatBorzs_OszlTerv2020!K18,Sheet3!$B$1,DelNyugatBorzs_OszlTerv2020!L18,Sheet3!$C$1)</f>
        <v>https://turistautak.hu/maps/mapnik/index.php?lat=47.89873700&amp;lon=18.88001900&amp;zoom=14&amp;layers=00B00&amp;arrow=1</v>
      </c>
      <c r="Q18" t="s">
        <v>149</v>
      </c>
    </row>
    <row r="19" spans="1:17" x14ac:dyDescent="0.25">
      <c r="A19">
        <v>81</v>
      </c>
      <c r="B19" t="s">
        <v>66</v>
      </c>
      <c r="C19" t="s">
        <v>3</v>
      </c>
      <c r="D19" t="s">
        <v>11</v>
      </c>
      <c r="E19" s="2">
        <v>0</v>
      </c>
      <c r="F19" s="3" t="str">
        <f t="shared" si="0"/>
        <v>Térkép</v>
      </c>
      <c r="G19" s="3" t="str">
        <f t="shared" si="1"/>
        <v>Fotók/Adatok</v>
      </c>
      <c r="I19" t="s">
        <v>0</v>
      </c>
      <c r="J19" t="s">
        <v>2</v>
      </c>
      <c r="K19" t="s">
        <v>67</v>
      </c>
      <c r="L19" t="s">
        <v>68</v>
      </c>
      <c r="P19" s="5" t="str">
        <f>CONCATENATE(Sheet3!$A$1,DelNyugatBorzs_OszlTerv2020!K19,Sheet3!$B$1,DelNyugatBorzs_OszlTerv2020!L19,Sheet3!$C$1)</f>
        <v>https://turistautak.hu/maps/mapnik/index.php?lat=47.94249200&amp;lon=18.88435900&amp;zoom=14&amp;layers=00B00&amp;arrow=1</v>
      </c>
      <c r="Q19" t="s">
        <v>150</v>
      </c>
    </row>
    <row r="20" spans="1:17" x14ac:dyDescent="0.25">
      <c r="A20">
        <v>148</v>
      </c>
      <c r="B20" t="s">
        <v>69</v>
      </c>
      <c r="C20" t="s">
        <v>3</v>
      </c>
      <c r="D20" t="s">
        <v>11</v>
      </c>
      <c r="E20" s="2">
        <v>0</v>
      </c>
      <c r="F20" s="3" t="str">
        <f t="shared" si="0"/>
        <v>Térkép</v>
      </c>
      <c r="G20" s="3" t="str">
        <f t="shared" si="1"/>
        <v>Fotók/Adatok</v>
      </c>
      <c r="I20" t="s">
        <v>0</v>
      </c>
      <c r="J20" t="s">
        <v>2</v>
      </c>
      <c r="K20" t="s">
        <v>70</v>
      </c>
      <c r="L20" t="s">
        <v>71</v>
      </c>
      <c r="P20" s="5" t="str">
        <f>CONCATENATE(Sheet3!$A$1,DelNyugatBorzs_OszlTerv2020!K20,Sheet3!$B$1,DelNyugatBorzs_OszlTerv2020!L20,Sheet3!$C$1)</f>
        <v>https://turistautak.hu/maps/mapnik/index.php?lat=47.77618400&amp;lon=18.93566400&amp;zoom=14&amp;layers=00B00&amp;arrow=1</v>
      </c>
      <c r="Q20" t="s">
        <v>151</v>
      </c>
    </row>
    <row r="21" spans="1:17" x14ac:dyDescent="0.25">
      <c r="A21">
        <v>204</v>
      </c>
      <c r="B21" t="s">
        <v>72</v>
      </c>
      <c r="C21" t="s">
        <v>6</v>
      </c>
      <c r="E21" s="2" t="s">
        <v>109</v>
      </c>
      <c r="F21" s="3" t="str">
        <f t="shared" si="0"/>
        <v>Térkép</v>
      </c>
      <c r="G21" s="3" t="str">
        <f t="shared" si="1"/>
        <v>Fotók/Adatok</v>
      </c>
      <c r="H21">
        <v>31</v>
      </c>
      <c r="I21" t="s">
        <v>0</v>
      </c>
      <c r="J21" t="s">
        <v>2</v>
      </c>
      <c r="K21" t="s">
        <v>73</v>
      </c>
      <c r="L21" t="s">
        <v>74</v>
      </c>
      <c r="M21" t="s">
        <v>75</v>
      </c>
      <c r="N21" s="1">
        <v>43913</v>
      </c>
      <c r="O21" s="1">
        <v>43913</v>
      </c>
      <c r="P21" s="5" t="str">
        <f>CONCATENATE(Sheet3!$A$1,DelNyugatBorzs_OszlTerv2020!K21,Sheet3!$B$1,DelNyugatBorzs_OszlTerv2020!L21,Sheet3!$C$1)</f>
        <v>https://turistautak.hu/maps/mapnik/index.php?lat=47.84130200&amp;lon=18.86754000&amp;zoom=14&amp;layers=00B00&amp;arrow=1</v>
      </c>
      <c r="Q21" t="s">
        <v>131</v>
      </c>
    </row>
    <row r="22" spans="1:17" x14ac:dyDescent="0.25">
      <c r="A22">
        <v>203</v>
      </c>
      <c r="B22" t="s">
        <v>76</v>
      </c>
      <c r="C22" t="s">
        <v>5</v>
      </c>
      <c r="D22" t="s">
        <v>11</v>
      </c>
      <c r="E22" s="2" t="s">
        <v>124</v>
      </c>
      <c r="F22" s="3" t="str">
        <f t="shared" si="0"/>
        <v>Térkép</v>
      </c>
      <c r="G22" s="3" t="str">
        <f t="shared" si="1"/>
        <v>Fotók/Adatok</v>
      </c>
      <c r="H22">
        <v>96</v>
      </c>
      <c r="I22" t="s">
        <v>0</v>
      </c>
      <c r="J22" t="s">
        <v>2</v>
      </c>
      <c r="K22" t="s">
        <v>77</v>
      </c>
      <c r="L22" t="s">
        <v>78</v>
      </c>
      <c r="N22" s="1">
        <v>43902</v>
      </c>
      <c r="O22" s="1">
        <v>43902</v>
      </c>
      <c r="P22" s="5" t="str">
        <f>CONCATENATE(Sheet3!$A$1,DelNyugatBorzs_OszlTerv2020!K22,Sheet3!$B$1,DelNyugatBorzs_OszlTerv2020!L22,Sheet3!$C$1)</f>
        <v>https://turistautak.hu/maps/mapnik/index.php?lat=47.84888900&amp;lon=18.96317000&amp;zoom=14&amp;layers=00B00&amp;arrow=1</v>
      </c>
      <c r="Q22" t="s">
        <v>152</v>
      </c>
    </row>
    <row r="23" spans="1:17" x14ac:dyDescent="0.25">
      <c r="A23">
        <v>162</v>
      </c>
      <c r="B23" t="s">
        <v>79</v>
      </c>
      <c r="C23" t="s">
        <v>6</v>
      </c>
      <c r="D23" t="s">
        <v>11</v>
      </c>
      <c r="E23" s="2" t="s">
        <v>110</v>
      </c>
      <c r="F23" s="3" t="str">
        <f t="shared" si="0"/>
        <v>Térkép</v>
      </c>
      <c r="G23" s="3" t="str">
        <f t="shared" si="1"/>
        <v>Fotók/Adatok</v>
      </c>
      <c r="H23">
        <v>37</v>
      </c>
      <c r="I23" t="s">
        <v>0</v>
      </c>
      <c r="J23" t="s">
        <v>1</v>
      </c>
      <c r="K23" t="s">
        <v>80</v>
      </c>
      <c r="L23" t="s">
        <v>81</v>
      </c>
      <c r="N23" s="1">
        <v>43365</v>
      </c>
      <c r="O23" s="1">
        <v>43365</v>
      </c>
      <c r="P23" s="5" t="str">
        <f>CONCATENATE(Sheet3!$A$1,DelNyugatBorzs_OszlTerv2020!K23,Sheet3!$B$1,DelNyugatBorzs_OszlTerv2020!L23,Sheet3!$C$1)</f>
        <v>https://turistautak.hu/maps/mapnik/index.php?lat=47.88920200&amp;lon=18.84010800&amp;zoom=14&amp;layers=00B00&amp;arrow=1</v>
      </c>
      <c r="Q23" t="s">
        <v>153</v>
      </c>
    </row>
    <row r="24" spans="1:17" x14ac:dyDescent="0.25">
      <c r="A24">
        <v>198</v>
      </c>
      <c r="B24" t="s">
        <v>82</v>
      </c>
      <c r="C24" t="s">
        <v>5</v>
      </c>
      <c r="E24" s="2" t="s">
        <v>122</v>
      </c>
      <c r="F24" s="3" t="str">
        <f t="shared" si="0"/>
        <v>Térkép</v>
      </c>
      <c r="G24" s="3" t="str">
        <f t="shared" si="1"/>
        <v>Fotók/Adatok</v>
      </c>
      <c r="H24">
        <v>89</v>
      </c>
      <c r="I24" t="s">
        <v>0</v>
      </c>
      <c r="J24" t="s">
        <v>2</v>
      </c>
      <c r="K24" t="s">
        <v>83</v>
      </c>
      <c r="L24" t="s">
        <v>84</v>
      </c>
      <c r="N24" s="1">
        <v>43902</v>
      </c>
      <c r="O24" s="1">
        <v>43902</v>
      </c>
      <c r="P24" s="5" t="str">
        <f>CONCATENATE(Sheet3!$A$1,DelNyugatBorzs_OszlTerv2020!K24,Sheet3!$B$1,DelNyugatBorzs_OszlTerv2020!L24,Sheet3!$C$1)</f>
        <v>https://turistautak.hu/maps/mapnik/index.php?lat=47.83941800&amp;lon=18.95185100&amp;zoom=14&amp;layers=00B00&amp;arrow=1</v>
      </c>
      <c r="Q24" t="s">
        <v>154</v>
      </c>
    </row>
    <row r="25" spans="1:17" ht="30" x14ac:dyDescent="0.25">
      <c r="A25">
        <v>111</v>
      </c>
      <c r="B25" t="s">
        <v>85</v>
      </c>
      <c r="C25" t="s">
        <v>6</v>
      </c>
      <c r="E25" s="2" t="s">
        <v>111</v>
      </c>
      <c r="F25" s="3" t="str">
        <f t="shared" si="0"/>
        <v>Térkép</v>
      </c>
      <c r="G25" s="3" t="str">
        <f t="shared" si="1"/>
        <v>Fotók/Adatok</v>
      </c>
      <c r="H25">
        <v>39</v>
      </c>
      <c r="I25" t="s">
        <v>7</v>
      </c>
      <c r="J25" t="s">
        <v>1</v>
      </c>
      <c r="K25" t="s">
        <v>86</v>
      </c>
      <c r="L25" t="s">
        <v>87</v>
      </c>
      <c r="M25" t="s">
        <v>88</v>
      </c>
      <c r="N25" s="1">
        <v>43918</v>
      </c>
      <c r="O25" s="1">
        <v>43920</v>
      </c>
      <c r="P25" s="5" t="str">
        <f>CONCATENATE(Sheet3!$A$1,DelNyugatBorzs_OszlTerv2020!K25,Sheet3!$B$1,DelNyugatBorzs_OszlTerv2020!L25,Sheet3!$C$1)</f>
        <v>https://turistautak.hu/maps/mapnik/index.php?lat=47.82138000&amp;lon=18.86198000&amp;zoom=14&amp;layers=00B00&amp;arrow=1</v>
      </c>
      <c r="Q25" t="s">
        <v>155</v>
      </c>
    </row>
    <row r="26" spans="1:17" x14ac:dyDescent="0.25">
      <c r="A26">
        <v>193</v>
      </c>
      <c r="B26" t="s">
        <v>89</v>
      </c>
      <c r="C26" t="s">
        <v>5</v>
      </c>
      <c r="E26" s="2" t="s">
        <v>119</v>
      </c>
      <c r="F26" s="3" t="str">
        <f t="shared" si="0"/>
        <v>Térkép</v>
      </c>
      <c r="G26" s="3" t="str">
        <f t="shared" si="1"/>
        <v>Fotók/Adatok</v>
      </c>
      <c r="H26">
        <v>76</v>
      </c>
      <c r="I26" t="s">
        <v>0</v>
      </c>
      <c r="J26" t="s">
        <v>2</v>
      </c>
      <c r="K26" t="s">
        <v>90</v>
      </c>
      <c r="L26" t="s">
        <v>91</v>
      </c>
      <c r="N26" s="1">
        <v>43902</v>
      </c>
      <c r="O26" s="1">
        <v>43902</v>
      </c>
      <c r="P26" s="5" t="str">
        <f>CONCATENATE(Sheet3!$A$1,DelNyugatBorzs_OszlTerv2020!K26,Sheet3!$B$1,DelNyugatBorzs_OszlTerv2020!L26,Sheet3!$C$1)</f>
        <v>https://turistautak.hu/maps/mapnik/index.php?lat=47.83197200&amp;lon=18.94357500&amp;zoom=14&amp;layers=00B00&amp;arrow=1</v>
      </c>
      <c r="Q26" t="s">
        <v>156</v>
      </c>
    </row>
    <row r="27" spans="1:17" x14ac:dyDescent="0.25">
      <c r="A27">
        <v>106</v>
      </c>
      <c r="B27" t="s">
        <v>92</v>
      </c>
      <c r="C27" t="s">
        <v>6</v>
      </c>
      <c r="D27" t="s">
        <v>11</v>
      </c>
      <c r="E27" s="2" t="s">
        <v>112</v>
      </c>
      <c r="F27" s="3" t="str">
        <f t="shared" si="0"/>
        <v>Térkép</v>
      </c>
      <c r="G27" s="3" t="str">
        <f t="shared" si="1"/>
        <v>Fotók/Adatok</v>
      </c>
      <c r="H27">
        <v>41</v>
      </c>
      <c r="I27" t="s">
        <v>0</v>
      </c>
      <c r="J27" t="s">
        <v>2</v>
      </c>
      <c r="K27" t="s">
        <v>93</v>
      </c>
      <c r="L27" t="s">
        <v>94</v>
      </c>
      <c r="N27" s="1">
        <v>43513</v>
      </c>
      <c r="O27" s="1">
        <v>43513</v>
      </c>
      <c r="P27" s="5" t="str">
        <f>CONCATENATE(Sheet3!$A$1,DelNyugatBorzs_OszlTerv2020!K27,Sheet3!$B$1,DelNyugatBorzs_OszlTerv2020!L27,Sheet3!$C$1)</f>
        <v>https://turistautak.hu/maps/mapnik/index.php?lat=47.85478500&amp;lon=18.84598800&amp;zoom=14&amp;layers=00B00&amp;arrow=1</v>
      </c>
      <c r="Q27" t="s">
        <v>157</v>
      </c>
    </row>
  </sheetData>
  <conditionalFormatting sqref="H31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:Q27">
    <cfRule type="expression" dxfId="1" priority="4">
      <formula>$C2=NINCSDEJOLENNE</formula>
    </cfRule>
    <cfRule type="expression" dxfId="2" priority="3">
      <formula>$C2="NINCSDEJOLENNE"</formula>
    </cfRule>
    <cfRule type="expression" dxfId="3" priority="2">
      <formula>$C2="NemTeljesenOK"</formula>
    </cfRule>
    <cfRule type="expression" dxfId="0" priority="1">
      <formula>$C2="NemOK"</formula>
    </cfRule>
  </conditionalFormatting>
  <hyperlinks>
    <hyperlink ref="P2" r:id="rId1" display="https://turistautak.hu/maps/mapnik/index.php?lat=47.92501700&amp;lon=18.87928300&amp;zoom=14&amp;layers=00B00&amp;arrow=1" xr:uid="{EA1AAC0E-0828-465B-9AA1-D53BE99448D8}"/>
    <hyperlink ref="P3:P27" r:id="rId2" display="https://turistautak.hu/maps/mapnik/index.php?lat=47.92501700&amp;lon=18.87928300&amp;zoom=14&amp;layers=00B00&amp;arrow=1" xr:uid="{E92EF63B-E68A-4188-A03C-38A128BAC6F9}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336BC-E213-44E3-9996-A28180B90CEE}">
  <dimension ref="A1:C2"/>
  <sheetViews>
    <sheetView workbookViewId="0">
      <selection activeCell="F10" sqref="F10"/>
    </sheetView>
  </sheetViews>
  <sheetFormatPr defaultRowHeight="15" x14ac:dyDescent="0.25"/>
  <cols>
    <col min="1" max="1" width="50.5703125" customWidth="1"/>
  </cols>
  <sheetData>
    <row r="1" spans="1:3" x14ac:dyDescent="0.25">
      <c r="A1" s="3" t="s">
        <v>128</v>
      </c>
      <c r="B1" t="s">
        <v>129</v>
      </c>
      <c r="C1" t="s">
        <v>130</v>
      </c>
    </row>
    <row r="2" spans="1:3" x14ac:dyDescent="0.25">
      <c r="A2" s="3" t="s">
        <v>132</v>
      </c>
    </row>
  </sheetData>
  <hyperlinks>
    <hyperlink ref="A1" r:id="rId1" xr:uid="{F7872F08-93C0-46FD-935E-94C9447C925A}"/>
    <hyperlink ref="A2" r:id="rId2" xr:uid="{476DE42D-BB76-4064-9703-E52AB82920E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DelNyugatBorzs_OszlTerv2020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spal</dc:creator>
  <cp:lastModifiedBy>spal</cp:lastModifiedBy>
  <dcterms:created xsi:type="dcterms:W3CDTF">2020-06-03T15:19:17Z</dcterms:created>
  <dcterms:modified xsi:type="dcterms:W3CDTF">2020-06-03T16:11:24Z</dcterms:modified>
</cp:coreProperties>
</file>